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F16" i="1"/>
  <c r="R16" i="1"/>
  <c r="P16" i="1"/>
  <c r="N16" i="1"/>
  <c r="L16" i="1"/>
  <c r="J16" i="1"/>
  <c r="H16" i="1"/>
  <c r="F15" i="1"/>
  <c r="R15" i="1"/>
  <c r="P15" i="1"/>
  <c r="N15" i="1"/>
  <c r="L15" i="1"/>
  <c r="J15" i="1"/>
  <c r="H15" i="1"/>
  <c r="F3" i="1"/>
  <c r="R12" i="1"/>
  <c r="R11" i="1"/>
  <c r="R10" i="1"/>
  <c r="R9" i="1"/>
  <c r="R8" i="1"/>
  <c r="R7" i="1"/>
  <c r="R6" i="1"/>
  <c r="R5" i="1"/>
  <c r="R14" i="1" s="1"/>
  <c r="R4" i="1"/>
  <c r="R3" i="1"/>
  <c r="P12" i="1"/>
  <c r="P11" i="1"/>
  <c r="P10" i="1"/>
  <c r="P9" i="1"/>
  <c r="P8" i="1"/>
  <c r="P7" i="1"/>
  <c r="P6" i="1"/>
  <c r="P5" i="1"/>
  <c r="P4" i="1"/>
  <c r="P3" i="1"/>
  <c r="N12" i="1"/>
  <c r="N11" i="1"/>
  <c r="N10" i="1"/>
  <c r="N9" i="1"/>
  <c r="N8" i="1"/>
  <c r="N7" i="1"/>
  <c r="N6" i="1"/>
  <c r="N5" i="1"/>
  <c r="N4" i="1"/>
  <c r="N3" i="1"/>
  <c r="L12" i="1"/>
  <c r="L11" i="1"/>
  <c r="L10" i="1"/>
  <c r="L9" i="1"/>
  <c r="L8" i="1"/>
  <c r="L7" i="1"/>
  <c r="L6" i="1"/>
  <c r="L5" i="1"/>
  <c r="L14" i="1" s="1"/>
  <c r="L4" i="1"/>
  <c r="L3" i="1"/>
  <c r="J12" i="1"/>
  <c r="J11" i="1"/>
  <c r="J10" i="1"/>
  <c r="J9" i="1"/>
  <c r="J8" i="1"/>
  <c r="J7" i="1"/>
  <c r="J6" i="1"/>
  <c r="J5" i="1"/>
  <c r="J4" i="1"/>
  <c r="J3" i="1"/>
  <c r="H12" i="1"/>
  <c r="H11" i="1"/>
  <c r="H10" i="1"/>
  <c r="H9" i="1"/>
  <c r="H8" i="1"/>
  <c r="H7" i="1"/>
  <c r="H6" i="1"/>
  <c r="H5" i="1"/>
  <c r="H4" i="1"/>
  <c r="H3" i="1"/>
  <c r="F4" i="1"/>
  <c r="F5" i="1"/>
  <c r="F6" i="1"/>
  <c r="F7" i="1"/>
  <c r="F8" i="1"/>
  <c r="F9" i="1"/>
  <c r="F10" i="1"/>
  <c r="F11" i="1"/>
  <c r="F12" i="1"/>
  <c r="H14" i="1" l="1"/>
  <c r="N14" i="1"/>
  <c r="P14" i="1"/>
  <c r="J14" i="1"/>
  <c r="F14" i="1"/>
</calcChain>
</file>

<file path=xl/sharedStrings.xml><?xml version="1.0" encoding="utf-8"?>
<sst xmlns="http://schemas.openxmlformats.org/spreadsheetml/2006/main" count="52" uniqueCount="31">
  <si>
    <t>Sample</t>
  </si>
  <si>
    <t xml:space="preserve">139  La  [ He ] </t>
  </si>
  <si>
    <t xml:space="preserve">140  Ce  [ He ] </t>
  </si>
  <si>
    <t xml:space="preserve">141  Pr  [ He ] </t>
  </si>
  <si>
    <t xml:space="preserve">146  Nd  [ He ] </t>
  </si>
  <si>
    <t xml:space="preserve">151  Eu  [ He ] </t>
  </si>
  <si>
    <t xml:space="preserve">159  Tb  [ He ] </t>
  </si>
  <si>
    <t xml:space="preserve">163  Dy  [ He ] </t>
  </si>
  <si>
    <t/>
  </si>
  <si>
    <t>Rjct</t>
  </si>
  <si>
    <t>Sample Name</t>
  </si>
  <si>
    <t>Comment</t>
  </si>
  <si>
    <t>Conc. [ ppb ]</t>
  </si>
  <si>
    <t>GG2-100-S-1</t>
  </si>
  <si>
    <t>10</t>
  </si>
  <si>
    <t>GG2-100-S-2</t>
  </si>
  <si>
    <t>GG2-100-S-3</t>
  </si>
  <si>
    <t>GG2-100-S-4</t>
  </si>
  <si>
    <t>GG2-100-S-5</t>
  </si>
  <si>
    <t>GG2-100-S-6</t>
  </si>
  <si>
    <t>GG2-100-S-7</t>
  </si>
  <si>
    <t>GG2-100-S-8</t>
  </si>
  <si>
    <t>GG2-100-S-9</t>
  </si>
  <si>
    <t>GG2-100-S-10</t>
  </si>
  <si>
    <t>DF 10</t>
  </si>
  <si>
    <t>Total REE offered mg</t>
  </si>
  <si>
    <t>Sum  (ppb)</t>
  </si>
  <si>
    <t>Sum  (ppm)</t>
  </si>
  <si>
    <t>Total REE  (mg)</t>
  </si>
  <si>
    <t>Sum of REE (mg)</t>
  </si>
  <si>
    <t>% Recovered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</si>
</sst>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Microsoft Sans Serif"/>
      <family val="2"/>
    </font>
    <font>
      <sz val="9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3" borderId="2" xfId="0" applyFont="1" applyFill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0" fillId="0" borderId="0" xfId="0" applyNumberFormat="1"/>
    <xf numFmtId="0" fontId="0" fillId="4" borderId="0" xfId="0" applyFill="1"/>
    <xf numFmtId="164" fontId="0" fillId="4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workbookViewId="0">
      <selection activeCell="H26" sqref="H26"/>
    </sheetView>
  </sheetViews>
  <sheetFormatPr defaultRowHeight="15" x14ac:dyDescent="0.25"/>
  <cols>
    <col min="1" max="1" width="3.140625" customWidth="1"/>
    <col min="2" max="2" width="3.7109375" customWidth="1"/>
    <col min="3" max="3" width="15.42578125" customWidth="1"/>
    <col min="5" max="5" width="18.85546875" customWidth="1"/>
    <col min="6" max="6" width="12.140625" style="7" customWidth="1"/>
    <col min="7" max="7" width="11.5703125" customWidth="1"/>
    <col min="8" max="8" width="11.5703125" style="7" customWidth="1"/>
    <col min="9" max="9" width="11.85546875" customWidth="1"/>
    <col min="10" max="10" width="11.85546875" style="7" customWidth="1"/>
    <col min="11" max="11" width="12.42578125" customWidth="1"/>
    <col min="12" max="12" width="12.42578125" style="7" customWidth="1"/>
    <col min="13" max="13" width="12.7109375" customWidth="1"/>
    <col min="14" max="14" width="12.7109375" style="7" customWidth="1"/>
    <col min="15" max="15" width="12.5703125" customWidth="1"/>
    <col min="16" max="16" width="12.5703125" style="7" customWidth="1"/>
    <col min="17" max="17" width="12.7109375" customWidth="1"/>
    <col min="18" max="18" width="13.5703125" bestFit="1" customWidth="1"/>
  </cols>
  <sheetData>
    <row r="1" spans="1:30" x14ac:dyDescent="0.25">
      <c r="A1" s="14" t="s">
        <v>0</v>
      </c>
      <c r="B1" s="15"/>
      <c r="C1" s="15"/>
      <c r="D1" s="16"/>
      <c r="E1" s="1" t="s">
        <v>1</v>
      </c>
      <c r="F1" s="8"/>
      <c r="G1" s="3" t="s">
        <v>2</v>
      </c>
      <c r="H1" s="8"/>
      <c r="I1" s="3" t="s">
        <v>3</v>
      </c>
      <c r="J1" s="8"/>
      <c r="K1" s="3" t="s">
        <v>4</v>
      </c>
      <c r="L1" s="8"/>
      <c r="M1" s="3" t="s">
        <v>5</v>
      </c>
      <c r="N1" s="8"/>
      <c r="O1" s="3" t="s">
        <v>6</v>
      </c>
      <c r="P1" s="8"/>
      <c r="Q1" s="3" t="s">
        <v>7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8" t="s">
        <v>24</v>
      </c>
      <c r="G2" s="3" t="s">
        <v>12</v>
      </c>
      <c r="H2" s="8" t="s">
        <v>24</v>
      </c>
      <c r="I2" s="3" t="s">
        <v>12</v>
      </c>
      <c r="J2" s="8" t="s">
        <v>24</v>
      </c>
      <c r="K2" s="3" t="s">
        <v>12</v>
      </c>
      <c r="L2" s="8" t="s">
        <v>24</v>
      </c>
      <c r="M2" s="3" t="s">
        <v>12</v>
      </c>
      <c r="N2" s="8" t="s">
        <v>24</v>
      </c>
      <c r="O2" s="3" t="s">
        <v>12</v>
      </c>
      <c r="P2" s="8" t="s">
        <v>24</v>
      </c>
      <c r="Q2" s="3" t="s">
        <v>12</v>
      </c>
      <c r="R2" s="8" t="s">
        <v>24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4"/>
      <c r="B3" s="4" t="b">
        <v>0</v>
      </c>
      <c r="C3" s="4" t="s">
        <v>13</v>
      </c>
      <c r="D3" s="4" t="s">
        <v>14</v>
      </c>
      <c r="E3" s="5">
        <v>0</v>
      </c>
      <c r="F3" s="9">
        <f>E3*10</f>
        <v>0</v>
      </c>
      <c r="G3" s="6">
        <v>0</v>
      </c>
      <c r="H3" s="9">
        <f>G3*10</f>
        <v>0</v>
      </c>
      <c r="I3" s="5">
        <v>0</v>
      </c>
      <c r="J3" s="9">
        <f>I3*10</f>
        <v>0</v>
      </c>
      <c r="K3" s="6">
        <v>0</v>
      </c>
      <c r="L3" s="9">
        <f>K3*10</f>
        <v>0</v>
      </c>
      <c r="M3" s="5">
        <v>0</v>
      </c>
      <c r="N3" s="9">
        <f>M3*10</f>
        <v>0</v>
      </c>
      <c r="O3" s="6">
        <v>0</v>
      </c>
      <c r="P3" s="9">
        <f>O3*10</f>
        <v>0</v>
      </c>
      <c r="Q3" s="5">
        <v>0</v>
      </c>
      <c r="R3" s="9">
        <f>Q3*10</f>
        <v>0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4"/>
      <c r="B4" s="4" t="b">
        <v>0</v>
      </c>
      <c r="C4" s="4" t="s">
        <v>15</v>
      </c>
      <c r="D4" s="4" t="s">
        <v>14</v>
      </c>
      <c r="E4" s="5">
        <v>3.7487260574354502</v>
      </c>
      <c r="F4" s="9">
        <f t="shared" ref="F4:F12" si="0">E4*10</f>
        <v>37.487260574354501</v>
      </c>
      <c r="G4" s="6">
        <v>2.73803047503685</v>
      </c>
      <c r="H4" s="9">
        <f t="shared" ref="H4" si="1">G4*10</f>
        <v>27.380304750368502</v>
      </c>
      <c r="I4" s="5">
        <v>2.3754961737802902</v>
      </c>
      <c r="J4" s="9">
        <f t="shared" ref="J4" si="2">I4*10</f>
        <v>23.754961737802901</v>
      </c>
      <c r="K4" s="6">
        <v>2.40788879375806</v>
      </c>
      <c r="L4" s="9">
        <f t="shared" ref="L4" si="3">K4*10</f>
        <v>24.0788879375806</v>
      </c>
      <c r="M4" s="5">
        <v>2.1760441329603899</v>
      </c>
      <c r="N4" s="9">
        <f t="shared" ref="N4" si="4">M4*10</f>
        <v>21.7604413296039</v>
      </c>
      <c r="O4" s="6">
        <v>2.08776791377172</v>
      </c>
      <c r="P4" s="9">
        <f t="shared" ref="P4" si="5">O4*10</f>
        <v>20.877679137717202</v>
      </c>
      <c r="Q4" s="5">
        <v>2.06933163474966</v>
      </c>
      <c r="R4" s="9">
        <f t="shared" ref="R4" si="6">Q4*10</f>
        <v>20.693316347496598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4"/>
      <c r="B5" s="4" t="b">
        <v>0</v>
      </c>
      <c r="C5" s="4" t="s">
        <v>16</v>
      </c>
      <c r="D5" s="4" t="s">
        <v>14</v>
      </c>
      <c r="E5" s="5">
        <v>1441.99554125739</v>
      </c>
      <c r="F5" s="9">
        <f t="shared" si="0"/>
        <v>14419.9554125739</v>
      </c>
      <c r="G5" s="6">
        <v>1295.3973480843199</v>
      </c>
      <c r="H5" s="9">
        <f t="shared" ref="H5" si="7">G5*10</f>
        <v>12953.973480843199</v>
      </c>
      <c r="I5" s="5">
        <v>1249.1735844529601</v>
      </c>
      <c r="J5" s="9">
        <f t="shared" ref="J5" si="8">I5*10</f>
        <v>12491.735844529601</v>
      </c>
      <c r="K5" s="6">
        <v>1218.77645429834</v>
      </c>
      <c r="L5" s="9">
        <f t="shared" ref="L5" si="9">K5*10</f>
        <v>12187.764542983401</v>
      </c>
      <c r="M5" s="5">
        <v>1275.99328264103</v>
      </c>
      <c r="N5" s="9">
        <f t="shared" ref="N5" si="10">M5*10</f>
        <v>12759.932826410299</v>
      </c>
      <c r="O5" s="6">
        <v>1196.81989748055</v>
      </c>
      <c r="P5" s="9">
        <f t="shared" ref="P5" si="11">O5*10</f>
        <v>11968.1989748055</v>
      </c>
      <c r="Q5" s="5">
        <v>1201.9068934333</v>
      </c>
      <c r="R5" s="9">
        <f t="shared" ref="R5" si="12">Q5*10</f>
        <v>12019.068934333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4"/>
      <c r="B6" s="4" t="b">
        <v>0</v>
      </c>
      <c r="C6" s="4" t="s">
        <v>17</v>
      </c>
      <c r="D6" s="4" t="s">
        <v>14</v>
      </c>
      <c r="E6" s="5">
        <v>129.28043489934501</v>
      </c>
      <c r="F6" s="9">
        <f t="shared" si="0"/>
        <v>1292.80434899345</v>
      </c>
      <c r="G6" s="6">
        <v>132.995603881303</v>
      </c>
      <c r="H6" s="9">
        <f t="shared" ref="H6" si="13">G6*10</f>
        <v>1329.9560388130299</v>
      </c>
      <c r="I6" s="5">
        <v>134.10755011453199</v>
      </c>
      <c r="J6" s="9">
        <f t="shared" ref="J6" si="14">I6*10</f>
        <v>1341.0755011453198</v>
      </c>
      <c r="K6" s="6">
        <v>138.34357436163401</v>
      </c>
      <c r="L6" s="9">
        <f t="shared" ref="L6" si="15">K6*10</f>
        <v>1383.43574361634</v>
      </c>
      <c r="M6" s="5">
        <v>143.47383155550901</v>
      </c>
      <c r="N6" s="9">
        <f t="shared" ref="N6" si="16">M6*10</f>
        <v>1434.7383155550901</v>
      </c>
      <c r="O6" s="6">
        <v>129.70822362363199</v>
      </c>
      <c r="P6" s="9">
        <f t="shared" ref="P6" si="17">O6*10</f>
        <v>1297.0822362363199</v>
      </c>
      <c r="Q6" s="5">
        <v>137.22555943626</v>
      </c>
      <c r="R6" s="9">
        <f t="shared" ref="R6" si="18">Q6*10</f>
        <v>1372.2555943626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x14ac:dyDescent="0.25">
      <c r="A7" s="4"/>
      <c r="B7" s="4" t="b">
        <v>0</v>
      </c>
      <c r="C7" s="4" t="s">
        <v>18</v>
      </c>
      <c r="D7" s="4" t="s">
        <v>14</v>
      </c>
      <c r="E7" s="5">
        <v>7.6328631078396301</v>
      </c>
      <c r="F7" s="9">
        <f t="shared" si="0"/>
        <v>76.328631078396299</v>
      </c>
      <c r="G7" s="6">
        <v>9.4295621548889006</v>
      </c>
      <c r="H7" s="9">
        <f t="shared" ref="H7" si="19">G7*10</f>
        <v>94.295621548889002</v>
      </c>
      <c r="I7" s="5">
        <v>10.2488894482373</v>
      </c>
      <c r="J7" s="9">
        <f t="shared" ref="J7" si="20">I7*10</f>
        <v>102.488894482373</v>
      </c>
      <c r="K7" s="6">
        <v>10.763189414586</v>
      </c>
      <c r="L7" s="9">
        <f t="shared" ref="L7" si="21">K7*10</f>
        <v>107.63189414586</v>
      </c>
      <c r="M7" s="5">
        <v>13.0453719040959</v>
      </c>
      <c r="N7" s="9">
        <f t="shared" ref="N7" si="22">M7*10</f>
        <v>130.45371904095899</v>
      </c>
      <c r="O7" s="6">
        <v>10.807499440409799</v>
      </c>
      <c r="P7" s="9">
        <f t="shared" ref="P7" si="23">O7*10</f>
        <v>108.07499440409799</v>
      </c>
      <c r="Q7" s="5">
        <v>11.448328351465999</v>
      </c>
      <c r="R7" s="9">
        <f t="shared" ref="R7" si="24">Q7*10</f>
        <v>114.48328351466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4"/>
      <c r="B8" s="4" t="b">
        <v>0</v>
      </c>
      <c r="C8" s="4" t="s">
        <v>19</v>
      </c>
      <c r="D8" s="4" t="s">
        <v>14</v>
      </c>
      <c r="E8" s="5">
        <v>2.4989466712100499</v>
      </c>
      <c r="F8" s="9">
        <f t="shared" si="0"/>
        <v>24.989466712100498</v>
      </c>
      <c r="G8" s="6">
        <v>2.9610387139685099</v>
      </c>
      <c r="H8" s="9">
        <f t="shared" ref="H8" si="25">G8*10</f>
        <v>29.610387139685098</v>
      </c>
      <c r="I8" s="5">
        <v>2.74480935578244</v>
      </c>
      <c r="J8" s="9">
        <f t="shared" ref="J8" si="26">I8*10</f>
        <v>27.4480935578244</v>
      </c>
      <c r="K8" s="6">
        <v>3.0631899878804401</v>
      </c>
      <c r="L8" s="9">
        <f t="shared" ref="L8" si="27">K8*10</f>
        <v>30.631899878804401</v>
      </c>
      <c r="M8" s="5">
        <v>4.2949385188108096</v>
      </c>
      <c r="N8" s="9">
        <f t="shared" ref="N8" si="28">M8*10</f>
        <v>42.949385188108096</v>
      </c>
      <c r="O8" s="6">
        <v>3.4793673923714898</v>
      </c>
      <c r="P8" s="9">
        <f t="shared" ref="P8" si="29">O8*10</f>
        <v>34.793673923714898</v>
      </c>
      <c r="Q8" s="5">
        <v>3.4922947724620599</v>
      </c>
      <c r="R8" s="9">
        <f t="shared" ref="R8" si="30">Q8*10</f>
        <v>34.922947724620599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x14ac:dyDescent="0.25">
      <c r="A9" s="4"/>
      <c r="B9" s="4" t="b">
        <v>0</v>
      </c>
      <c r="C9" s="4" t="s">
        <v>20</v>
      </c>
      <c r="D9" s="4" t="s">
        <v>14</v>
      </c>
      <c r="E9" s="5">
        <v>1.8342141154023499</v>
      </c>
      <c r="F9" s="9">
        <f t="shared" si="0"/>
        <v>18.342141154023498</v>
      </c>
      <c r="G9" s="6">
        <v>1.9495296672804101</v>
      </c>
      <c r="H9" s="9">
        <f t="shared" ref="H9" si="31">G9*10</f>
        <v>19.495296672804102</v>
      </c>
      <c r="I9" s="5">
        <v>1.5137765650369699</v>
      </c>
      <c r="J9" s="9">
        <f t="shared" ref="J9" si="32">I9*10</f>
        <v>15.137765650369699</v>
      </c>
      <c r="K9" s="6">
        <v>1.6490111379377199</v>
      </c>
      <c r="L9" s="9">
        <f t="shared" ref="L9" si="33">K9*10</f>
        <v>16.490111379377201</v>
      </c>
      <c r="M9" s="5">
        <v>2.5944125795778499</v>
      </c>
      <c r="N9" s="9">
        <f t="shared" ref="N9" si="34">M9*10</f>
        <v>25.944125795778497</v>
      </c>
      <c r="O9" s="6">
        <v>2.1475158503435998</v>
      </c>
      <c r="P9" s="9">
        <f t="shared" ref="P9" si="35">O9*10</f>
        <v>21.475158503435999</v>
      </c>
      <c r="Q9" s="5">
        <v>2.0833031423515802</v>
      </c>
      <c r="R9" s="9">
        <f t="shared" ref="R9" si="36">Q9*10</f>
        <v>20.833031423515802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x14ac:dyDescent="0.25">
      <c r="A10" s="4"/>
      <c r="B10" s="4" t="b">
        <v>0</v>
      </c>
      <c r="C10" s="4" t="s">
        <v>21</v>
      </c>
      <c r="D10" s="4" t="s">
        <v>14</v>
      </c>
      <c r="E10" s="5">
        <v>1.4722408160517599</v>
      </c>
      <c r="F10" s="9">
        <f t="shared" si="0"/>
        <v>14.722408160517599</v>
      </c>
      <c r="G10" s="6">
        <v>1.5047226267716001</v>
      </c>
      <c r="H10" s="9">
        <f t="shared" ref="H10" si="37">G10*10</f>
        <v>15.047226267716001</v>
      </c>
      <c r="I10" s="5">
        <v>1.0250215725710801</v>
      </c>
      <c r="J10" s="9">
        <f t="shared" ref="J10" si="38">I10*10</f>
        <v>10.250215725710801</v>
      </c>
      <c r="K10" s="6">
        <v>1.1406174873652399</v>
      </c>
      <c r="L10" s="9">
        <f t="shared" ref="L10" si="39">K10*10</f>
        <v>11.4061748736524</v>
      </c>
      <c r="M10" s="5">
        <v>1.82112354683828</v>
      </c>
      <c r="N10" s="9">
        <f t="shared" ref="N10" si="40">M10*10</f>
        <v>18.211235468382799</v>
      </c>
      <c r="O10" s="6">
        <v>1.5556306532070301</v>
      </c>
      <c r="P10" s="9">
        <f t="shared" ref="P10" si="41">O10*10</f>
        <v>15.556306532070302</v>
      </c>
      <c r="Q10" s="5">
        <v>1.42731515209731</v>
      </c>
      <c r="R10" s="9">
        <f t="shared" ref="R10" si="42">Q10*10</f>
        <v>14.2731515209731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x14ac:dyDescent="0.25">
      <c r="A11" s="4"/>
      <c r="B11" s="4" t="b">
        <v>0</v>
      </c>
      <c r="C11" s="4" t="s">
        <v>22</v>
      </c>
      <c r="D11" s="4" t="s">
        <v>14</v>
      </c>
      <c r="E11" s="5">
        <v>1.35584439871776</v>
      </c>
      <c r="F11" s="9">
        <f t="shared" si="0"/>
        <v>13.558443987177601</v>
      </c>
      <c r="G11" s="6">
        <v>1.3100513931693301</v>
      </c>
      <c r="H11" s="9">
        <f t="shared" ref="H11" si="43">G11*10</f>
        <v>13.1005139316933</v>
      </c>
      <c r="I11" s="5">
        <v>0.77931839005302495</v>
      </c>
      <c r="J11" s="9">
        <f t="shared" ref="J11" si="44">I11*10</f>
        <v>7.7931839005302495</v>
      </c>
      <c r="K11" s="6">
        <v>0.79289533097809695</v>
      </c>
      <c r="L11" s="9">
        <f t="shared" ref="L11" si="45">K11*10</f>
        <v>7.9289533097809697</v>
      </c>
      <c r="M11" s="5">
        <v>1.45558176200081</v>
      </c>
      <c r="N11" s="9">
        <f t="shared" ref="N11" si="46">M11*10</f>
        <v>14.555817620008099</v>
      </c>
      <c r="O11" s="6">
        <v>1.25488863553018</v>
      </c>
      <c r="P11" s="9">
        <f t="shared" ref="P11" si="47">O11*10</f>
        <v>12.5488863553018</v>
      </c>
      <c r="Q11" s="5">
        <v>1.1195538808714001</v>
      </c>
      <c r="R11" s="9">
        <f t="shared" ref="R11" si="48">Q11*10</f>
        <v>11.195538808714002</v>
      </c>
    </row>
    <row r="12" spans="1:30" x14ac:dyDescent="0.25">
      <c r="A12" s="4"/>
      <c r="B12" s="4" t="b">
        <v>0</v>
      </c>
      <c r="C12" s="4" t="s">
        <v>23</v>
      </c>
      <c r="D12" s="4" t="s">
        <v>14</v>
      </c>
      <c r="E12" s="5">
        <v>1.2389532081347501</v>
      </c>
      <c r="F12" s="9">
        <f t="shared" si="0"/>
        <v>12.3895320813475</v>
      </c>
      <c r="G12" s="6">
        <v>1.2136223910280699</v>
      </c>
      <c r="H12" s="9">
        <f t="shared" ref="H12" si="49">G12*10</f>
        <v>12.136223910280698</v>
      </c>
      <c r="I12" s="5">
        <v>0.65536978008218805</v>
      </c>
      <c r="J12" s="9">
        <f t="shared" ref="J12" si="50">I12*10</f>
        <v>6.5536978008218805</v>
      </c>
      <c r="K12" s="6">
        <v>0.68686068426794999</v>
      </c>
      <c r="L12" s="9">
        <f t="shared" ref="L12" si="51">K12*10</f>
        <v>6.8686068426795002</v>
      </c>
      <c r="M12" s="5">
        <v>1.24262377517755</v>
      </c>
      <c r="N12" s="9">
        <f t="shared" ref="N12" si="52">M12*10</f>
        <v>12.426237751775499</v>
      </c>
      <c r="O12" s="6">
        <v>1.08755186488392</v>
      </c>
      <c r="P12" s="9">
        <f t="shared" ref="P12" si="53">O12*10</f>
        <v>10.875518648839201</v>
      </c>
      <c r="Q12" s="5">
        <v>0.92256036369697403</v>
      </c>
      <c r="R12" s="9">
        <f t="shared" ref="R12" si="54">Q12*10</f>
        <v>9.2256036369697405</v>
      </c>
    </row>
    <row r="14" spans="1:30" x14ac:dyDescent="0.25">
      <c r="E14" t="s">
        <v>26</v>
      </c>
      <c r="F14" s="10">
        <f>SUM(F3:F12)</f>
        <v>15910.57764531527</v>
      </c>
      <c r="G14" s="11"/>
      <c r="H14" s="10">
        <f>SUM(H3:H12)</f>
        <v>14494.995093877662</v>
      </c>
      <c r="I14" s="11"/>
      <c r="J14" s="10">
        <f>SUM(J3:J12)</f>
        <v>14026.238158530356</v>
      </c>
      <c r="K14" s="11"/>
      <c r="L14" s="10">
        <f>SUM(L3:L12)</f>
        <v>13776.236814967477</v>
      </c>
      <c r="M14" s="11"/>
      <c r="N14" s="10">
        <f>SUM(N3:N12)</f>
        <v>14460.972104160006</v>
      </c>
      <c r="O14" s="11"/>
      <c r="P14" s="10">
        <f>SUM(P3:P12)</f>
        <v>13489.483428546999</v>
      </c>
      <c r="Q14" s="11"/>
      <c r="R14" s="10">
        <f>SUM(R3:R12)</f>
        <v>13616.951401672548</v>
      </c>
    </row>
    <row r="15" spans="1:30" x14ac:dyDescent="0.25">
      <c r="E15" t="s">
        <v>27</v>
      </c>
      <c r="F15" s="11">
        <f>F14/1000</f>
        <v>15.91057764531527</v>
      </c>
      <c r="G15" s="11"/>
      <c r="H15" s="11">
        <f>H14/1000</f>
        <v>14.494995093877662</v>
      </c>
      <c r="I15" s="11"/>
      <c r="J15" s="11">
        <f>J14/1000</f>
        <v>14.026238158530356</v>
      </c>
      <c r="K15" s="11"/>
      <c r="L15" s="11">
        <f>L14/1000</f>
        <v>13.776236814967477</v>
      </c>
      <c r="M15" s="11"/>
      <c r="N15" s="11">
        <f>N14/1000</f>
        <v>14.460972104160007</v>
      </c>
      <c r="O15" s="11"/>
      <c r="P15" s="11">
        <f>P14/1000</f>
        <v>13.489483428546999</v>
      </c>
      <c r="Q15" s="11"/>
      <c r="R15" s="11">
        <f>R14/1000</f>
        <v>13.616951401672548</v>
      </c>
    </row>
    <row r="16" spans="1:30" x14ac:dyDescent="0.25">
      <c r="E16" t="s">
        <v>28</v>
      </c>
      <c r="F16" s="11">
        <f>F15*0.01</f>
        <v>0.15910577645315269</v>
      </c>
      <c r="G16" s="11"/>
      <c r="H16" s="11">
        <f>H15*0.01</f>
        <v>0.14494995093877663</v>
      </c>
      <c r="I16" s="11"/>
      <c r="J16" s="11">
        <f>J15*0.01</f>
        <v>0.14026238158530357</v>
      </c>
      <c r="K16" s="11"/>
      <c r="L16" s="11">
        <f>L15*0.01</f>
        <v>0.13776236814967477</v>
      </c>
      <c r="M16" s="11"/>
      <c r="N16" s="11">
        <f>N15*0.01</f>
        <v>0.14460972104160008</v>
      </c>
      <c r="O16" s="11"/>
      <c r="P16" s="11">
        <f>P15*0.01</f>
        <v>0.13489483428547</v>
      </c>
      <c r="Q16" s="11"/>
      <c r="R16" s="11">
        <f>R15*0.01</f>
        <v>0.13616951401672547</v>
      </c>
    </row>
    <row r="17" spans="5:18" x14ac:dyDescent="0.25">
      <c r="E17" t="s">
        <v>29</v>
      </c>
      <c r="F17" s="11">
        <f>SUM(F16,H16,J16,L16,N16,P16,R16)</f>
        <v>0.99775454647070327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5:18" x14ac:dyDescent="0.25">
      <c r="E18" t="s">
        <v>25</v>
      </c>
      <c r="F18" s="11">
        <v>1.4</v>
      </c>
    </row>
    <row r="19" spans="5:18" x14ac:dyDescent="0.25">
      <c r="E19" s="12" t="s">
        <v>30</v>
      </c>
      <c r="F19" s="13">
        <v>0.71399999999999997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2015-10-13T19:20:52Z</dcterms:created>
  <dcterms:modified xsi:type="dcterms:W3CDTF">2015-11-04T19:51:41Z</dcterms:modified>
</cp:coreProperties>
</file>